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20" yWindow="65336" windowWidth="13340" windowHeight="13380" tabRatio="50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Louche Emile</author>
  </authors>
  <commentList>
    <comment ref="A13" authorId="0">
      <text>
        <r>
          <rPr>
            <b/>
            <sz val="9"/>
            <rFont val="Verdana"/>
            <family val="0"/>
          </rPr>
          <t>Louche Emile:</t>
        </r>
        <r>
          <rPr>
            <sz val="9"/>
            <rFont val="Verdana"/>
            <family val="0"/>
          </rPr>
          <t xml:space="preserve">
L'objectif est d'équilibrer les surfaces des différents murs chauffants.</t>
        </r>
      </text>
    </comment>
  </commentList>
</comments>
</file>

<file path=xl/sharedStrings.xml><?xml version="1.0" encoding="utf-8"?>
<sst xmlns="http://schemas.openxmlformats.org/spreadsheetml/2006/main" count="35" uniqueCount="33">
  <si>
    <r>
      <t xml:space="preserve">Coût : </t>
    </r>
    <r>
      <rPr>
        <sz val="10"/>
        <rFont val="Verdana"/>
        <family val="0"/>
      </rPr>
      <t>Il faut compter environ 1,5 euros par mètre de tuyaux multicouche, soit environ 275 euros pour les 9 murs chauffants.  A cela, il faut ajouter le coût des nourrices et des purgeurs et de l'éventuel location de la pince.</t>
    </r>
  </si>
  <si>
    <t>Bureau S</t>
  </si>
  <si>
    <t>3,12 X 2</t>
  </si>
  <si>
    <t>1,96 X 2</t>
  </si>
  <si>
    <t>dimensions</t>
  </si>
  <si>
    <t>surface</t>
  </si>
  <si>
    <t>CALCUL DES MURS CHAUFFANTS</t>
  </si>
  <si>
    <t>1ER ETAGE</t>
  </si>
  <si>
    <t>2EME ETAGE</t>
  </si>
  <si>
    <t>Grenier nord</t>
  </si>
  <si>
    <t>Grenier refend</t>
  </si>
  <si>
    <t>Escalier</t>
  </si>
  <si>
    <t>Maïa</t>
  </si>
  <si>
    <t>Colombe</t>
  </si>
  <si>
    <t>4,15 X 2</t>
  </si>
  <si>
    <t>6,1 X 2</t>
  </si>
  <si>
    <t>3,1 X 2</t>
  </si>
  <si>
    <t>Puissance
120 w/m2</t>
  </si>
  <si>
    <t>2,1 X 2</t>
  </si>
  <si>
    <t>TOTAL</t>
  </si>
  <si>
    <t>Tuyaux
nécessaire
en mètres</t>
  </si>
  <si>
    <r>
      <t>Mur 1</t>
    </r>
    <r>
      <rPr>
        <sz val="10"/>
        <rFont val="Verdana"/>
        <family val="0"/>
      </rPr>
      <t xml:space="preserve">  chambre 1N</t>
    </r>
  </si>
  <si>
    <r>
      <t>Mur 2</t>
    </r>
    <r>
      <rPr>
        <sz val="10"/>
        <rFont val="Verdana"/>
        <family val="0"/>
      </rPr>
      <t xml:space="preserve"> chambre 1S</t>
    </r>
  </si>
  <si>
    <t xml:space="preserve">3,38 X 2 </t>
  </si>
  <si>
    <r>
      <t>Mur 3</t>
    </r>
    <r>
      <rPr>
        <sz val="10"/>
        <rFont val="Verdana"/>
        <family val="0"/>
      </rPr>
      <t xml:space="preserve"> Chambre parent S
Mur escalier</t>
    </r>
  </si>
  <si>
    <r>
      <t>Mur 4</t>
    </r>
    <r>
      <rPr>
        <sz val="10"/>
        <rFont val="Verdana"/>
        <family val="0"/>
      </rPr>
      <t xml:space="preserve"> (2 parties dépendantes) Chambre parent S
Mur bureau</t>
    </r>
  </si>
  <si>
    <t>1 X 2</t>
  </si>
  <si>
    <t>TOTAL 2ème</t>
  </si>
  <si>
    <t>TOTAL 1er</t>
  </si>
  <si>
    <t>62,5 m2</t>
  </si>
  <si>
    <r>
      <t>Remarque pour calculer lenombre de mètres de tuyaux</t>
    </r>
    <r>
      <rPr>
        <sz val="10"/>
        <rFont val="Verdana"/>
        <family val="0"/>
      </rPr>
      <t xml:space="preserve"> : j'ai divisé 2 m (la hauteur du mur chauffant) par 13 (16 x 12,5 cm = 200). J'ai ensuite multiplié ce nombre par la longeur du mur moins.</t>
    </r>
  </si>
  <si>
    <t>498,09 m</t>
  </si>
  <si>
    <r>
      <t xml:space="preserve">Remarque </t>
    </r>
    <r>
      <rPr>
        <sz val="10"/>
        <rFont val="Verdana"/>
        <family val="0"/>
      </rPr>
      <t>: il faudra compter une trentaine de mètres en plus pour les aller-retour de la nourrice au mur, soit au total environ 550 mètres.</t>
    </r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</si>
</sst>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.00\ [$XBA]_-;\-* #,##0.00\ [$XBA]_-;_-* &quot;-&quot;??\ [$XBA]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3">
      <selection activeCell="E31" sqref="E31"/>
    </sheetView>
  </sheetViews>
  <sheetFormatPr defaultColWidth="11.00390625" defaultRowHeight="12.75"/>
  <cols>
    <col min="1" max="1" width="17.875" style="0" bestFit="1" customWidth="1"/>
    <col min="3" max="3" width="13.125" style="0" bestFit="1" customWidth="1"/>
  </cols>
  <sheetData>
    <row r="1" spans="1:5" ht="12.75">
      <c r="A1" s="6" t="s">
        <v>6</v>
      </c>
      <c r="B1" s="7"/>
      <c r="C1" s="7"/>
      <c r="E1" s="7"/>
    </row>
    <row r="3" spans="1:5" ht="38.25">
      <c r="A3" s="5" t="s">
        <v>7</v>
      </c>
      <c r="B3" t="s">
        <v>4</v>
      </c>
      <c r="C3" t="s">
        <v>5</v>
      </c>
      <c r="D3" s="1" t="s">
        <v>20</v>
      </c>
      <c r="E3" s="1" t="s">
        <v>17</v>
      </c>
    </row>
    <row r="5" spans="1:5" ht="12.75">
      <c r="A5" s="8" t="s">
        <v>21</v>
      </c>
      <c r="B5" s="2" t="s">
        <v>2</v>
      </c>
      <c r="C5" s="2">
        <v>6.24</v>
      </c>
      <c r="D5" s="18">
        <f>SUM(16*3.12)</f>
        <v>49.92</v>
      </c>
      <c r="E5" s="2">
        <f>SUM(C5*120)</f>
        <v>748.8000000000001</v>
      </c>
    </row>
    <row r="8" spans="1:5" ht="12.75">
      <c r="A8" s="8" t="s">
        <v>22</v>
      </c>
      <c r="B8" s="2" t="s">
        <v>2</v>
      </c>
      <c r="C8" s="2">
        <v>6.24</v>
      </c>
      <c r="D8" s="18">
        <f>SUM(16*3.12)</f>
        <v>49.92</v>
      </c>
      <c r="E8" s="2">
        <f>SUM(C8*120)</f>
        <v>748.8000000000001</v>
      </c>
    </row>
    <row r="11" spans="1:5" ht="38.25">
      <c r="A11" s="9" t="s">
        <v>24</v>
      </c>
      <c r="B11" s="2" t="s">
        <v>23</v>
      </c>
      <c r="C11" s="2">
        <v>7</v>
      </c>
      <c r="D11" s="18">
        <f>SUM(16*3.38)</f>
        <v>54.08</v>
      </c>
      <c r="E11" s="2">
        <f>SUM(C11*120)</f>
        <v>840</v>
      </c>
    </row>
    <row r="13" spans="1:5" ht="51">
      <c r="A13" s="9" t="s">
        <v>25</v>
      </c>
      <c r="B13" s="2" t="s">
        <v>26</v>
      </c>
      <c r="C13" s="2">
        <v>2</v>
      </c>
      <c r="D13" s="18">
        <f>SUM(16*1)</f>
        <v>16</v>
      </c>
      <c r="E13" s="2"/>
    </row>
    <row r="14" spans="1:5" ht="12.75">
      <c r="A14" s="2" t="s">
        <v>1</v>
      </c>
      <c r="B14" s="2" t="s">
        <v>3</v>
      </c>
      <c r="C14" s="2">
        <v>3.92</v>
      </c>
      <c r="D14" s="18">
        <f>SUM(16*1.96)</f>
        <v>31.36</v>
      </c>
      <c r="E14" s="2">
        <f>SUM(C14*120)</f>
        <v>470.4</v>
      </c>
    </row>
    <row r="15" spans="2:4" ht="12.75">
      <c r="B15" s="5" t="s">
        <v>28</v>
      </c>
      <c r="C15">
        <f>SUM(C5:C14)</f>
        <v>25.4</v>
      </c>
      <c r="D15">
        <f>SUM(D5:D14)</f>
        <v>201.28000000000003</v>
      </c>
    </row>
    <row r="17" ht="12.75">
      <c r="A17" s="5" t="s">
        <v>8</v>
      </c>
    </row>
    <row r="19" spans="1:5" ht="12.75">
      <c r="A19" s="3" t="s">
        <v>9</v>
      </c>
      <c r="B19" s="3" t="s">
        <v>14</v>
      </c>
      <c r="C19" s="3">
        <v>8.3</v>
      </c>
      <c r="D19" s="18">
        <f>SUM(16*4.15)</f>
        <v>66.4</v>
      </c>
      <c r="E19" s="3">
        <f>SUM(C19*120)</f>
        <v>996.0000000000001</v>
      </c>
    </row>
    <row r="20" s="4" customFormat="1" ht="12.75"/>
    <row r="21" spans="1:5" ht="12.75">
      <c r="A21" s="3" t="s">
        <v>10</v>
      </c>
      <c r="B21" s="3" t="s">
        <v>15</v>
      </c>
      <c r="C21" s="3">
        <v>12.2</v>
      </c>
      <c r="D21" s="18">
        <f>SUM(16*6.1)</f>
        <v>97.6</v>
      </c>
      <c r="E21" s="3">
        <f>SUM(C21*120)</f>
        <v>1464</v>
      </c>
    </row>
    <row r="23" spans="1:5" ht="12.75">
      <c r="A23" s="3" t="s">
        <v>11</v>
      </c>
      <c r="B23" s="3" t="s">
        <v>18</v>
      </c>
      <c r="C23" s="3">
        <v>4.2</v>
      </c>
      <c r="D23" s="18">
        <f>SUM(16*2.1)</f>
        <v>33.6</v>
      </c>
      <c r="E23" s="3">
        <f>SUM(C23*120)</f>
        <v>504</v>
      </c>
    </row>
    <row r="25" spans="1:5" ht="12.75">
      <c r="A25" s="3" t="s">
        <v>12</v>
      </c>
      <c r="B25" s="3" t="s">
        <v>16</v>
      </c>
      <c r="C25" s="3">
        <v>6.2</v>
      </c>
      <c r="D25" s="18">
        <f>SUM(16*3.1)</f>
        <v>49.6</v>
      </c>
      <c r="E25" s="3">
        <f>SUM(C25*120)</f>
        <v>744</v>
      </c>
    </row>
    <row r="27" spans="1:5" ht="12.75">
      <c r="A27" s="3" t="s">
        <v>13</v>
      </c>
      <c r="B27" s="3" t="s">
        <v>16</v>
      </c>
      <c r="C27" s="3">
        <v>6.2</v>
      </c>
      <c r="D27" s="18">
        <f>SUM(16*3.1)</f>
        <v>49.6</v>
      </c>
      <c r="E27" s="3">
        <f>SUM(C27*120)</f>
        <v>744</v>
      </c>
    </row>
    <row r="28" spans="2:4" ht="12.75">
      <c r="B28" s="5" t="s">
        <v>27</v>
      </c>
      <c r="C28">
        <f>SUM(C19:C27)</f>
        <v>37.1</v>
      </c>
      <c r="D28">
        <f>SUM(D19:D27)</f>
        <v>296.8</v>
      </c>
    </row>
    <row r="29" ht="12.75">
      <c r="E29" s="5">
        <f>SUM(E5:E28)</f>
        <v>7260</v>
      </c>
    </row>
    <row r="30" spans="3:4" ht="12.75">
      <c r="C30" s="13">
        <f>SUM(C28,C15)</f>
        <v>62.5</v>
      </c>
      <c r="D30" s="12">
        <f>SUM(D28,D15)</f>
        <v>498.08000000000004</v>
      </c>
    </row>
    <row r="31" spans="2:4" ht="15.75">
      <c r="B31" s="10" t="s">
        <v>19</v>
      </c>
      <c r="C31" s="14" t="s">
        <v>29</v>
      </c>
      <c r="D31" s="11" t="s">
        <v>31</v>
      </c>
    </row>
    <row r="32" ht="12.75">
      <c r="D32" s="15"/>
    </row>
    <row r="34" spans="1:5" ht="40.5">
      <c r="A34" s="17" t="s">
        <v>30</v>
      </c>
      <c r="B34" s="16"/>
      <c r="C34" s="16"/>
      <c r="D34" s="16"/>
      <c r="E34" s="16"/>
    </row>
    <row r="36" spans="1:5" ht="45" customHeight="1">
      <c r="A36" s="17" t="s">
        <v>32</v>
      </c>
      <c r="B36" s="16"/>
      <c r="C36" s="16"/>
      <c r="D36" s="16"/>
      <c r="E36" s="16"/>
    </row>
    <row r="38" spans="1:5" ht="55.5" customHeight="1">
      <c r="A38" s="17" t="s">
        <v>0</v>
      </c>
      <c r="B38" s="16"/>
      <c r="C38" s="16"/>
      <c r="D38" s="16"/>
      <c r="E38" s="16"/>
    </row>
  </sheetData>
  <mergeCells count="3">
    <mergeCell ref="A34:E34"/>
    <mergeCell ref="A36:E36"/>
    <mergeCell ref="A38:E3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Louche Emile</dc:creator>
  <cp:keywords/>
  <dc:description/>
  <cp:lastModifiedBy>Louche Emile</cp:lastModifiedBy>
  <dcterms:created xsi:type="dcterms:W3CDTF">2007-12-14T20:28:31Z</dcterms:created>
  <cp:category/>
  <cp:version/>
  <cp:contentType/>
  <cp:contentStatus/>
</cp:coreProperties>
</file>